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4240" windowHeight="11985" activeTab="0"/>
  </bookViews>
  <sheets>
    <sheet name="2018" sheetId="1" r:id="rId1"/>
  </sheets>
  <definedNames>
    <definedName name="_xlnm.Print_Titles" localSheetId="0">'2018'!$7:$7</definedName>
  </definedNames>
  <calcPr fullCalcOnLoad="1"/>
</workbook>
</file>

<file path=xl/sharedStrings.xml><?xml version="1.0" encoding="utf-8"?>
<sst xmlns="http://schemas.openxmlformats.org/spreadsheetml/2006/main" count="61" uniqueCount="54">
  <si>
    <t>Հավելված N 3</t>
  </si>
  <si>
    <t>ՆԱԽԱՀԱՇԻՎ</t>
  </si>
  <si>
    <t>ԾԱԽՍԱՅԻՆ ՀՈԴՎԱԾՆԵՐԻ ԱՆՎԱՆՈՒՄՆԵՐԸ</t>
  </si>
  <si>
    <t>Ընդամենը</t>
  </si>
  <si>
    <t>ԸՆԴԱՄԵՆԸ  ԾԱԽՍԵՐ</t>
  </si>
  <si>
    <t xml:space="preserve">այդ  թվում՝  </t>
  </si>
  <si>
    <t>Ա. ԸՆԹԱՑԻԿ  ԾԱԽՍԵՐ</t>
  </si>
  <si>
    <t>1.1 ԱՇԽԱՏԱՆՔԻ ՎԱՐՁԱՏՐՈՒԹՅՈՒՆ</t>
  </si>
  <si>
    <t>Դրամով վճարվող աշխատավարձեր և հավելավճարներ</t>
  </si>
  <si>
    <t>Աշխատողների աշխատավարձեր և հավելավճարներ</t>
  </si>
  <si>
    <t>Պարգևատրումներ, դրամական խրախուսումներ և հատուկ վճարներ</t>
  </si>
  <si>
    <t xml:space="preserve"> Քաղաքացիական, դատական և պետական ծառայողների պարգևատրում</t>
  </si>
  <si>
    <t>2. ԾԱՌԱՅՈՒԹՅՈՒՆՆԵՐԻ ԵՎ ԱՊՐԱՆՔՆԵՐԻ ՁԵՌՔԲԵՐՈՒՄ</t>
  </si>
  <si>
    <t>2.1 ՇԱՐՈՒՆԱԿԱԿԱՆ ԾԱԽՍԵՐ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</si>
  <si>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</si>
  <si>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</si>
  <si>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</si>
  <si>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</si>
  <si>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</si>
  <si>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</si>
  <si>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2.2 ԳՈՐԾՈՒՂՈՒՄՆԵՐԻ ԵՎ  ՇՐՋԱԳԱՅՈՒԹՅՈՒՆՆԵՐԻ ԾԱԽՍԵՐ</t>
  </si>
  <si>
    <t xml:space="preserve"> այդ  թվում՝</t>
  </si>
  <si>
    <t>Ներքին  գործուղումներ</t>
  </si>
  <si>
    <t>Արտասահմանյան գործուղումների գծով ծախսեր</t>
  </si>
  <si>
    <t>2.3  ՊԱՅՄԱՆԱԳՐԱՅԻՆ ԾԱՌԱՅՈՒԹՅՈՒՆՆԵՐԻ  ՁԵՌՔ  ԲԵՐՈՒՄ</t>
  </si>
  <si>
    <t>Վարչական ծառայություններ</t>
  </si>
  <si>
    <t>Տեղեկատվական ծառայություններ</t>
  </si>
  <si>
    <t>Ներկայացուցչական  ծախսեր</t>
  </si>
  <si>
    <t>Ընդհանուր բնույթի այլ ծառայություններ</t>
  </si>
  <si>
    <t>2.4 ԱՅԼ ՄԱՍՆԱԳԻՏԱԿԱՆ ԾԱՌԱՅՈՒԹՅՈՒՆՆԵՐԻ ՁԵՌՔ ԲԵՐՈՒՄ</t>
  </si>
  <si>
    <t>Մասնագիտական ծառայություններ</t>
  </si>
  <si>
    <t>2.5 ԸՆԹԱՑԻԿ  ՆՈՐՈԳՈՒՄ  ԵՎ  ՊԱՀՊԱՆՈՒՄ (ծառայություններ և նյութեր)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</si>
  <si>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</si>
  <si>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</si>
  <si>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2.6  ՆՅՈՒԹԵՐ</t>
  </si>
  <si>
    <t>Գրասենյակային նյութեր և հագուստ</t>
  </si>
  <si>
    <t xml:space="preserve">Տրանսպորտային նյութեր </t>
  </si>
  <si>
    <t xml:space="preserve">Կենցաղային և հանրային սննդի նյութեր </t>
  </si>
  <si>
    <t>7. ԱՅԼ ԾԱԽՍԵՐ</t>
  </si>
  <si>
    <t>7.2 ՀԱՐԿԵՐ, ՊԱՐՏԱԴԻՐ ՎՃԱՐՆԵՐ ԵՎ  ՏՈՒՅԺԵՐ, ՈՐՈՆՔ ԿԱՌԱՎԱՐՄԱՆ ՏԱՐԲԵՐ ՄԱԿԱՐԴԱԿՆԵՐԻ ԿՈՂՄԻՑ ԿԻՐԱՌՎՈՒՄ ԵՆ ՄԻՄՅԱՆՑ ՆԿԱՏՄԱՄԲ</t>
  </si>
  <si>
    <t>Պարտադիր վճարներ</t>
  </si>
  <si>
    <t>7.7 ՊԱՀՈՒՍՏԱՅԻՆ ՄԻՋՈՑՆԵՐ</t>
  </si>
  <si>
    <t>Պահուստային միջոցներ</t>
  </si>
  <si>
    <t>Բ.  ՈՉ ՖԻՆԱՆՍԱԿԱՆ ԱԿՏԻՎՆԵՐԻ ԳԾՈՎ ԾԱԽՍԵՐ</t>
  </si>
  <si>
    <t>ՀԻՄՆԱԿԱՆ  ՄԻՋՈՑՆԵՐ</t>
  </si>
  <si>
    <t>ՄԵՔԵՆԱՆԵՐ  ԵՎ  ՍԱՐՔԱՎՈՐՈՒՄՆԵՐ</t>
  </si>
  <si>
    <t>Վարչական  սարքավորումներ</t>
  </si>
  <si>
    <t>ԱՅԼ ՀԻՄՆԱԿԱՆ ՄԻՋՈՑՆԵՐ</t>
  </si>
  <si>
    <t xml:space="preserve">Ոչ նյութական հիմնական միջոցներ </t>
  </si>
  <si>
    <t>Գեոդեզիական քարտեզագրական ծախսեր</t>
  </si>
  <si>
    <t>Նախագծահետազոտական ծախսեր</t>
  </si>
  <si>
    <t>Հայաստանի Հանրապետության կառավարությանն առընթեր անշարժ գույքի կադաստրի պետական կոմիտեի համակարգի 2018 թվականի ծախսեր</t>
  </si>
  <si>
    <t>հազար դրամներով</t>
  </si>
  <si>
    <t>1</t>
  </si>
</sst>
</file>

<file path=xl/styles.xml><?xml version="1.0" encoding="utf-8"?>
<styleSheet xmlns="http://schemas.openxmlformats.org/spreadsheetml/2006/main">
  <numFmts count="30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000"/>
    <numFmt numFmtId="181" formatCode="0.00000"/>
    <numFmt numFmtId="182" formatCode="0.0_);\(0.0\)"/>
    <numFmt numFmtId="183" formatCode="_(* #,##0.0_);_(* \(#,##0.0\);_(* &quot;-&quot;??_);_(@_)"/>
    <numFmt numFmtId="184" formatCode="_(* #,##0.000_);_(* \(#,##0.000\);_(* &quot;-&quot;??_);_(@_)"/>
    <numFmt numFmtId="185" formatCode="_(* #,##0.000_);_(* \(#,##0.000\);_(* &quot;-&quot;?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b/>
      <i/>
      <u val="single"/>
      <sz val="11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184" fontId="2" fillId="0" borderId="0" xfId="42" applyNumberFormat="1" applyFont="1" applyAlignment="1">
      <alignment vertical="center" wrapText="1"/>
    </xf>
    <xf numFmtId="184" fontId="3" fillId="0" borderId="0" xfId="42" applyNumberFormat="1" applyFont="1" applyAlignment="1">
      <alignment horizontal="right" wrapText="1"/>
    </xf>
    <xf numFmtId="178" fontId="42" fillId="0" borderId="0" xfId="0" applyNumberFormat="1" applyFont="1" applyAlignment="1">
      <alignment/>
    </xf>
    <xf numFmtId="183" fontId="42" fillId="0" borderId="0" xfId="0" applyNumberFormat="1" applyFont="1" applyAlignment="1">
      <alignment/>
    </xf>
    <xf numFmtId="183" fontId="4" fillId="0" borderId="10" xfId="42" applyNumberFormat="1" applyFont="1" applyFill="1" applyBorder="1" applyAlignment="1">
      <alignment horizontal="center" vertical="center" wrapText="1"/>
    </xf>
    <xf numFmtId="183" fontId="4" fillId="0" borderId="11" xfId="42" applyNumberFormat="1" applyFont="1" applyFill="1" applyBorder="1" applyAlignment="1">
      <alignment horizontal="center" vertical="center" wrapText="1"/>
    </xf>
    <xf numFmtId="184" fontId="42" fillId="0" borderId="0" xfId="42" applyNumberFormat="1" applyFont="1" applyAlignment="1">
      <alignment/>
    </xf>
    <xf numFmtId="184" fontId="6" fillId="0" borderId="0" xfId="42" applyNumberFormat="1" applyFont="1" applyAlignment="1">
      <alignment horizontal="right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78" fontId="5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183" fontId="5" fillId="0" borderId="10" xfId="42" applyNumberFormat="1" applyFont="1" applyFill="1" applyBorder="1" applyAlignment="1">
      <alignment horizontal="center" vertical="center" wrapText="1"/>
    </xf>
    <xf numFmtId="178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83" fontId="43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184" fontId="4" fillId="0" borderId="14" xfId="42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83" fontId="6" fillId="0" borderId="10" xfId="42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53">
      <selection activeCell="A77" sqref="A77"/>
    </sheetView>
  </sheetViews>
  <sheetFormatPr defaultColWidth="9.140625" defaultRowHeight="15"/>
  <cols>
    <col min="1" max="1" width="75.00390625" style="2" customWidth="1"/>
    <col min="2" max="2" width="25.00390625" style="10" customWidth="1"/>
    <col min="3" max="4" width="9.140625" style="2" customWidth="1"/>
    <col min="5" max="5" width="11.57421875" style="2" customWidth="1"/>
    <col min="6" max="16384" width="9.140625" style="2" customWidth="1"/>
  </cols>
  <sheetData>
    <row r="1" s="1" customFormat="1" ht="17.25" customHeight="1">
      <c r="B1" s="11" t="s">
        <v>0</v>
      </c>
    </row>
    <row r="2" spans="1:2" ht="23.25" customHeight="1">
      <c r="A2" s="28" t="s">
        <v>1</v>
      </c>
      <c r="B2" s="28"/>
    </row>
    <row r="3" spans="1:2" ht="19.5" customHeight="1">
      <c r="A3" s="3"/>
      <c r="B3" s="4"/>
    </row>
    <row r="4" spans="1:2" ht="59.25" customHeight="1">
      <c r="A4" s="28" t="s">
        <v>51</v>
      </c>
      <c r="B4" s="28"/>
    </row>
    <row r="5" spans="1:2" ht="24.75" customHeight="1" thickBot="1">
      <c r="A5" s="3"/>
      <c r="B5" s="5" t="s">
        <v>52</v>
      </c>
    </row>
    <row r="6" spans="1:2" ht="27" customHeight="1">
      <c r="A6" s="20" t="s">
        <v>2</v>
      </c>
      <c r="B6" s="21" t="s">
        <v>3</v>
      </c>
    </row>
    <row r="7" spans="1:2" ht="19.5" customHeight="1">
      <c r="A7" s="22" t="s">
        <v>53</v>
      </c>
      <c r="B7" s="23">
        <v>2</v>
      </c>
    </row>
    <row r="8" spans="1:6" s="18" customFormat="1" ht="24" customHeight="1">
      <c r="A8" s="24" t="s">
        <v>4</v>
      </c>
      <c r="B8" s="25">
        <f>B10+B50</f>
        <v>3705720.8</v>
      </c>
      <c r="C8" s="17"/>
      <c r="F8" s="19"/>
    </row>
    <row r="9" spans="1:6" ht="24" customHeight="1">
      <c r="A9" s="12" t="s">
        <v>5</v>
      </c>
      <c r="B9" s="8"/>
      <c r="C9" s="6"/>
      <c r="F9" s="7"/>
    </row>
    <row r="10" spans="1:6" ht="24" customHeight="1">
      <c r="A10" s="13" t="s">
        <v>6</v>
      </c>
      <c r="B10" s="16">
        <f>B12+B19+B45</f>
        <v>3232412.5999999996</v>
      </c>
      <c r="C10" s="6"/>
      <c r="F10" s="7"/>
    </row>
    <row r="11" spans="1:2" ht="24" customHeight="1">
      <c r="A11" s="12" t="s">
        <v>5</v>
      </c>
      <c r="B11" s="8"/>
    </row>
    <row r="12" spans="1:2" ht="24" customHeight="1">
      <c r="A12" s="13" t="s">
        <v>7</v>
      </c>
      <c r="B12" s="16">
        <f>B14</f>
        <v>2661199.8</v>
      </c>
    </row>
    <row r="13" spans="1:2" ht="24" customHeight="1">
      <c r="A13" s="12" t="s">
        <v>5</v>
      </c>
      <c r="B13" s="8"/>
    </row>
    <row r="14" spans="1:2" ht="24" customHeight="1">
      <c r="A14" s="13" t="s">
        <v>8</v>
      </c>
      <c r="B14" s="16">
        <f>B16+B17+B18</f>
        <v>2661199.8</v>
      </c>
    </row>
    <row r="15" spans="1:2" ht="24" customHeight="1">
      <c r="A15" s="12" t="s">
        <v>5</v>
      </c>
      <c r="B15" s="8"/>
    </row>
    <row r="16" spans="1:2" ht="24" customHeight="1">
      <c r="A16" s="12" t="s">
        <v>9</v>
      </c>
      <c r="B16" s="8">
        <v>2270030.5</v>
      </c>
    </row>
    <row r="17" spans="1:2" ht="24" customHeight="1">
      <c r="A17" s="12" t="s">
        <v>10</v>
      </c>
      <c r="B17" s="8">
        <v>261542.90000000002</v>
      </c>
    </row>
    <row r="18" spans="1:2" ht="24" customHeight="1">
      <c r="A18" s="12" t="s">
        <v>11</v>
      </c>
      <c r="B18" s="8">
        <v>129626.4</v>
      </c>
    </row>
    <row r="19" spans="1:2" ht="35.25" customHeight="1">
      <c r="A19" s="13" t="s">
        <v>12</v>
      </c>
      <c r="B19" s="16">
        <f>B20+B27+B31+B36+B38+B41</f>
        <v>560793.4</v>
      </c>
    </row>
    <row r="20" spans="1:2" ht="24.75" customHeight="1">
      <c r="A20" s="13" t="s">
        <v>13</v>
      </c>
      <c r="B20" s="16">
        <f>B21+B22+B23+B24+B25+B26</f>
        <v>219696.1</v>
      </c>
    </row>
    <row r="21" spans="1:2" ht="24.75" customHeight="1">
      <c r="A21" s="12" t="s">
        <v>14</v>
      </c>
      <c r="B21" s="8">
        <v>96945</v>
      </c>
    </row>
    <row r="22" spans="1:2" ht="24.75" customHeight="1">
      <c r="A22" s="12" t="s">
        <v>15</v>
      </c>
      <c r="B22" s="8">
        <v>1850.7</v>
      </c>
    </row>
    <row r="23" spans="1:2" ht="24.75" customHeight="1">
      <c r="A23" s="12" t="s">
        <v>16</v>
      </c>
      <c r="B23" s="8">
        <v>21000</v>
      </c>
    </row>
    <row r="24" spans="1:2" ht="24.75" customHeight="1">
      <c r="A24" s="12" t="s">
        <v>17</v>
      </c>
      <c r="B24" s="8">
        <v>2200</v>
      </c>
    </row>
    <row r="25" spans="1:2" ht="24.75" customHeight="1">
      <c r="A25" s="12" t="s">
        <v>18</v>
      </c>
      <c r="B25" s="8">
        <v>60690.4</v>
      </c>
    </row>
    <row r="26" spans="1:2" ht="24.75" customHeight="1">
      <c r="A26" s="12" t="s">
        <v>19</v>
      </c>
      <c r="B26" s="8">
        <v>37010</v>
      </c>
    </row>
    <row r="27" spans="1:2" ht="33" customHeight="1">
      <c r="A27" s="13" t="s">
        <v>20</v>
      </c>
      <c r="B27" s="16">
        <f>B29+B30</f>
        <v>22000</v>
      </c>
    </row>
    <row r="28" spans="1:2" ht="16.5">
      <c r="A28" s="12" t="s">
        <v>21</v>
      </c>
      <c r="B28" s="8"/>
    </row>
    <row r="29" spans="1:2" ht="21" customHeight="1">
      <c r="A29" s="12" t="s">
        <v>22</v>
      </c>
      <c r="B29" s="8">
        <v>12000</v>
      </c>
    </row>
    <row r="30" spans="1:2" ht="21" customHeight="1">
      <c r="A30" s="12" t="s">
        <v>23</v>
      </c>
      <c r="B30" s="8">
        <v>10000</v>
      </c>
    </row>
    <row r="31" spans="1:2" ht="32.25" customHeight="1">
      <c r="A31" s="13" t="s">
        <v>24</v>
      </c>
      <c r="B31" s="16">
        <f>B32+B33+B34+B35</f>
        <v>53500</v>
      </c>
    </row>
    <row r="32" spans="1:2" ht="22.5" customHeight="1">
      <c r="A32" s="12" t="s">
        <v>25</v>
      </c>
      <c r="B32" s="8">
        <v>500</v>
      </c>
    </row>
    <row r="33" spans="1:2" ht="22.5" customHeight="1">
      <c r="A33" s="12" t="s">
        <v>26</v>
      </c>
      <c r="B33" s="8">
        <v>15000</v>
      </c>
    </row>
    <row r="34" spans="1:2" ht="22.5" customHeight="1">
      <c r="A34" s="12" t="s">
        <v>27</v>
      </c>
      <c r="B34" s="8">
        <v>3000</v>
      </c>
    </row>
    <row r="35" spans="1:2" ht="22.5" customHeight="1">
      <c r="A35" s="12" t="s">
        <v>28</v>
      </c>
      <c r="B35" s="8">
        <v>35000</v>
      </c>
    </row>
    <row r="36" spans="1:2" ht="30" customHeight="1">
      <c r="A36" s="14" t="s">
        <v>29</v>
      </c>
      <c r="B36" s="16">
        <f>B37</f>
        <v>121000</v>
      </c>
    </row>
    <row r="37" spans="1:2" ht="24.75" customHeight="1">
      <c r="A37" s="15" t="s">
        <v>30</v>
      </c>
      <c r="B37" s="8">
        <v>121000</v>
      </c>
    </row>
    <row r="38" spans="1:2" ht="40.5" customHeight="1">
      <c r="A38" s="13" t="s">
        <v>31</v>
      </c>
      <c r="B38" s="16">
        <f>B39+B40</f>
        <v>66000</v>
      </c>
    </row>
    <row r="39" spans="1:2" ht="22.5" customHeight="1">
      <c r="A39" s="12" t="s">
        <v>32</v>
      </c>
      <c r="B39" s="8">
        <v>35000</v>
      </c>
    </row>
    <row r="40" spans="1:2" ht="22.5" customHeight="1">
      <c r="A40" s="12" t="s">
        <v>33</v>
      </c>
      <c r="B40" s="8">
        <v>31000</v>
      </c>
    </row>
    <row r="41" spans="1:2" ht="27.75" customHeight="1">
      <c r="A41" s="13" t="s">
        <v>34</v>
      </c>
      <c r="B41" s="16">
        <f>B42+B43+B44</f>
        <v>78597.3</v>
      </c>
    </row>
    <row r="42" spans="1:2" ht="23.25" customHeight="1">
      <c r="A42" s="12" t="s">
        <v>35</v>
      </c>
      <c r="B42" s="8">
        <v>25000</v>
      </c>
    </row>
    <row r="43" spans="1:2" ht="23.25" customHeight="1">
      <c r="A43" s="12" t="s">
        <v>36</v>
      </c>
      <c r="B43" s="8">
        <v>50597.3</v>
      </c>
    </row>
    <row r="44" spans="1:2" ht="23.25" customHeight="1">
      <c r="A44" s="12" t="s">
        <v>37</v>
      </c>
      <c r="B44" s="8">
        <v>3000</v>
      </c>
    </row>
    <row r="45" spans="1:2" ht="32.25" customHeight="1">
      <c r="A45" s="13" t="s">
        <v>38</v>
      </c>
      <c r="B45" s="16">
        <f>B46+B48</f>
        <v>10419.4</v>
      </c>
    </row>
    <row r="46" spans="1:2" ht="60.75" customHeight="1">
      <c r="A46" s="13" t="s">
        <v>39</v>
      </c>
      <c r="B46" s="16">
        <f>B47</f>
        <v>5419.4</v>
      </c>
    </row>
    <row r="47" spans="1:2" ht="16.5">
      <c r="A47" s="12" t="s">
        <v>40</v>
      </c>
      <c r="B47" s="8">
        <v>5419.4</v>
      </c>
    </row>
    <row r="48" spans="1:2" ht="26.25" customHeight="1">
      <c r="A48" s="13" t="s">
        <v>41</v>
      </c>
      <c r="B48" s="16">
        <f>B49</f>
        <v>5000</v>
      </c>
    </row>
    <row r="49" spans="1:2" ht="25.5" customHeight="1">
      <c r="A49" s="12" t="s">
        <v>42</v>
      </c>
      <c r="B49" s="8">
        <v>5000</v>
      </c>
    </row>
    <row r="50" spans="1:2" ht="33.75" customHeight="1">
      <c r="A50" s="26" t="s">
        <v>43</v>
      </c>
      <c r="B50" s="16">
        <f>B54+B57</f>
        <v>473308.19999999995</v>
      </c>
    </row>
    <row r="51" spans="1:2" ht="16.5">
      <c r="A51" s="12" t="s">
        <v>5</v>
      </c>
      <c r="B51" s="8"/>
    </row>
    <row r="52" spans="1:2" ht="27.75" customHeight="1">
      <c r="A52" s="13" t="s">
        <v>44</v>
      </c>
      <c r="B52" s="8">
        <f>+B54+B57</f>
        <v>473308.19999999995</v>
      </c>
    </row>
    <row r="53" spans="1:2" ht="16.5">
      <c r="A53" s="12" t="s">
        <v>5</v>
      </c>
      <c r="B53" s="8"/>
    </row>
    <row r="54" spans="1:2" ht="24" customHeight="1">
      <c r="A54" s="13" t="s">
        <v>45</v>
      </c>
      <c r="B54" s="16">
        <f>SUM(B56:B56)</f>
        <v>60000</v>
      </c>
    </row>
    <row r="55" spans="1:2" ht="16.5">
      <c r="A55" s="12" t="s">
        <v>5</v>
      </c>
      <c r="B55" s="8"/>
    </row>
    <row r="56" spans="1:2" ht="25.5" customHeight="1">
      <c r="A56" s="12" t="s">
        <v>46</v>
      </c>
      <c r="B56" s="8">
        <v>60000</v>
      </c>
    </row>
    <row r="57" spans="1:2" ht="27.75" customHeight="1">
      <c r="A57" s="13" t="s">
        <v>47</v>
      </c>
      <c r="B57" s="16">
        <f>B59+B60+B61</f>
        <v>413308.19999999995</v>
      </c>
    </row>
    <row r="58" spans="1:2" ht="16.5">
      <c r="A58" s="12" t="s">
        <v>5</v>
      </c>
      <c r="B58" s="8"/>
    </row>
    <row r="59" spans="1:2" ht="21.75" customHeight="1">
      <c r="A59" s="12" t="s">
        <v>48</v>
      </c>
      <c r="B59" s="8">
        <v>15000</v>
      </c>
    </row>
    <row r="60" spans="1:2" ht="21.75" customHeight="1">
      <c r="A60" s="12" t="s">
        <v>49</v>
      </c>
      <c r="B60" s="8">
        <v>396808.19999999995</v>
      </c>
    </row>
    <row r="61" spans="1:2" ht="21.75" customHeight="1" thickBot="1">
      <c r="A61" s="27" t="s">
        <v>50</v>
      </c>
      <c r="B61" s="9">
        <v>1500</v>
      </c>
    </row>
  </sheetData>
  <sheetProtection/>
  <mergeCells count="2">
    <mergeCell ref="A2:B2"/>
    <mergeCell ref="A4:B4"/>
  </mergeCells>
  <printOptions/>
  <pageMargins left="0.48" right="0.24" top="0.46" bottom="0.51" header="0.3" footer="0.3"/>
  <pageSetup firstPageNumber="1063" useFirstPageNumber="1" orientation="portrait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Anahit Arakelyan 202</dc:creator>
  <cp:keywords/>
  <dc:description/>
  <cp:lastModifiedBy>Anahit Badalyan</cp:lastModifiedBy>
  <cp:lastPrinted>2017-12-08T14:51:18Z</cp:lastPrinted>
  <dcterms:created xsi:type="dcterms:W3CDTF">2014-09-19T06:45:28Z</dcterms:created>
  <dcterms:modified xsi:type="dcterms:W3CDTF">2017-12-08T14:53:12Z</dcterms:modified>
  <cp:category/>
  <cp:version/>
  <cp:contentType/>
  <cp:contentStatus/>
</cp:coreProperties>
</file>